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1340" windowHeight="6285"/>
  </bookViews>
  <sheets>
    <sheet name="Приложение №9" sheetId="9" r:id="rId1"/>
    <sheet name="пояснит" sheetId="10" r:id="rId2"/>
  </sheets>
  <calcPr calcId="145621"/>
</workbook>
</file>

<file path=xl/calcChain.xml><?xml version="1.0" encoding="utf-8"?>
<calcChain xmlns="http://schemas.openxmlformats.org/spreadsheetml/2006/main">
  <c r="G31" i="9" l="1"/>
  <c r="G29" i="9"/>
  <c r="G28" i="9" s="1"/>
  <c r="G27" i="9" s="1"/>
  <c r="G26" i="9" s="1"/>
  <c r="G25" i="9" s="1"/>
  <c r="G23" i="9"/>
  <c r="G22" i="9" s="1"/>
  <c r="G21" i="9" s="1"/>
  <c r="G19" i="9"/>
  <c r="G17" i="9"/>
  <c r="G16" i="9" s="1"/>
  <c r="G15" i="9" s="1"/>
  <c r="G14" i="9" s="1"/>
  <c r="G12" i="9"/>
  <c r="G11" i="9" s="1"/>
  <c r="G10" i="9" s="1"/>
  <c r="G9" i="9" s="1"/>
  <c r="H30" i="10"/>
  <c r="H28" i="10"/>
  <c r="H27" i="10"/>
  <c r="H26" i="10" s="1"/>
  <c r="H25" i="10" s="1"/>
  <c r="H24" i="10" s="1"/>
  <c r="H22" i="10"/>
  <c r="H21" i="10" s="1"/>
  <c r="H20" i="10" s="1"/>
  <c r="H18" i="10"/>
  <c r="H16" i="10"/>
  <c r="H15" i="10" s="1"/>
  <c r="H14" i="10" s="1"/>
  <c r="H13" i="10" s="1"/>
  <c r="H11" i="10"/>
  <c r="H10" i="10" s="1"/>
  <c r="H9" i="10" s="1"/>
  <c r="H8" i="10" s="1"/>
  <c r="G28" i="10"/>
  <c r="G8" i="9" l="1"/>
  <c r="G7" i="9" s="1"/>
  <c r="G33" i="9" s="1"/>
  <c r="H7" i="10"/>
  <c r="H6" i="10" s="1"/>
  <c r="H32" i="10" s="1"/>
  <c r="I31" i="10"/>
  <c r="I29" i="10"/>
  <c r="I23" i="10"/>
  <c r="I19" i="10"/>
  <c r="I17" i="10"/>
  <c r="I12" i="10"/>
  <c r="G30" i="10"/>
  <c r="I30" i="10" s="1"/>
  <c r="G27" i="10"/>
  <c r="G22" i="10"/>
  <c r="I22" i="10" s="1"/>
  <c r="G21" i="10"/>
  <c r="G20" i="10" s="1"/>
  <c r="I20" i="10" s="1"/>
  <c r="G18" i="10"/>
  <c r="I18" i="10" s="1"/>
  <c r="G16" i="10"/>
  <c r="G11" i="10"/>
  <c r="G10" i="10" s="1"/>
  <c r="I10" i="10" s="1"/>
  <c r="I16" i="10" l="1"/>
  <c r="G15" i="10"/>
  <c r="G26" i="10"/>
  <c r="I26" i="10" s="1"/>
  <c r="I27" i="10"/>
  <c r="I28" i="10"/>
  <c r="I21" i="10"/>
  <c r="I11" i="10"/>
  <c r="G9" i="10"/>
  <c r="I9" i="10" s="1"/>
  <c r="G25" i="10"/>
  <c r="I25" i="10" s="1"/>
  <c r="G14" i="10" l="1"/>
  <c r="I15" i="10"/>
  <c r="G24" i="10"/>
  <c r="I24" i="10" s="1"/>
  <c r="G8" i="10"/>
  <c r="I8" i="10" s="1"/>
  <c r="I14" i="10" l="1"/>
  <c r="G13" i="10"/>
  <c r="I13" i="10" s="1"/>
  <c r="G7" i="10" l="1"/>
  <c r="I7" i="10" s="1"/>
  <c r="G6" i="10" l="1"/>
  <c r="I6" i="10" s="1"/>
  <c r="G32" i="10" l="1"/>
  <c r="I32" i="10" s="1"/>
</calcChain>
</file>

<file path=xl/sharedStrings.xml><?xml version="1.0" encoding="utf-8"?>
<sst xmlns="http://schemas.openxmlformats.org/spreadsheetml/2006/main" count="230" uniqueCount="42">
  <si>
    <t>Раздел</t>
  </si>
  <si>
    <t>Под-раздел</t>
  </si>
  <si>
    <t>Общегосударственные вопросы</t>
  </si>
  <si>
    <t>01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</si>
  <si>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</si>
  <si>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</si>
  <si>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</si>
  <si>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02</t>
  </si>
  <si>
    <t>Мобилизационная и вневойсковая подготовка</t>
  </si>
  <si>
    <t>Глава</t>
  </si>
  <si>
    <t>Целевая статья</t>
  </si>
  <si>
    <t>Расходы на содержание органов местного самоуправления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</si>
  <si>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</si>
  <si>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</si>
  <si>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Обеспечение деятельности администрации муниципального образования "Шалакушское"</t>
  </si>
  <si>
    <t>62 0 00 00000</t>
  </si>
  <si>
    <t>61 0 00 80010</t>
  </si>
  <si>
    <t>62 0 00 80010</t>
  </si>
  <si>
    <t>63 0 00 80010</t>
  </si>
  <si>
    <t>61 0 00 00000</t>
  </si>
  <si>
    <t>Функционирование высшего должностного лица субъекта Российской Федерации и муниципальных образований</t>
  </si>
  <si>
    <t>Наименование</t>
  </si>
  <si>
    <t>Вид расходов</t>
  </si>
  <si>
    <t>Администрация</t>
  </si>
  <si>
    <t>Обеспечение деятельности главы муниципального образования "Шалакушское"</t>
  </si>
  <si>
    <t xml:space="preserve">Расходы на содержание органов местного самоуправления и обеспечение их функций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</si>
  <si>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</si>
  <si>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</si>
  <si>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120</t>
  </si>
  <si>
    <t>62 0 00 51180</t>
  </si>
  <si>
    <t>Муниципальный Совет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</si>
  <si>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</si>
  <si>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муниципального Совета МО "Шалакушское"</t>
  </si>
  <si>
    <t>Итого расходов</t>
  </si>
  <si>
    <t>10 0 00 S6450</t>
  </si>
  <si>
    <t>Муниципальная программа "Обеспечение и совершенствование деятельности администрации муниципального образования "Шалакушское" на 2022 год"</t>
  </si>
  <si>
    <t xml:space="preserve">Исполнение фонда оплаты труда по распорядителям средств бюджета муниципального образования "Шалакушское" за 2022 год </t>
  </si>
  <si>
    <t>Утверждено,                        тыс. руб.</t>
  </si>
  <si>
    <t>Исполнено,                        тыс. руб.</t>
  </si>
  <si>
    <t>% исполнения</t>
  </si>
  <si>
    <t xml:space="preserve">пояснительная к ПРИЛОЖЕНИЮ 9                                                                        
</t>
  </si>
  <si>
    <t xml:space="preserve">ПРИЛОЖЕНИЕ 9                                                                                                 к решению сессии Собрания депутатов Няндомского муниципального округа Архангельской области                                                от 20 июня 2023 года  № 85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</si>
</sst>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u/>
      <sz val="12"/>
      <name val="Times New Roman"/>
      <family val="1"/>
      <charset val="204"/>
    </font>
    <font>
      <sz val="10"/>
      <color rgb="FFFF0000"/>
      <name val="Arial Cyr"/>
      <charset val="204"/>
    </font>
    <font>
      <sz val="12"/>
      <name val="Arial Cyr"/>
      <charset val="204"/>
    </font>
    <font>
      <u/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164" fontId="0" fillId="0" borderId="0" xfId="0" applyNumberFormat="1"/>
    <xf numFmtId="49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164" fontId="0" fillId="0" borderId="0" xfId="0" applyNumberFormat="1" applyFont="1"/>
    <xf numFmtId="0" fontId="0" fillId="0" borderId="0" xfId="0" applyFont="1"/>
    <xf numFmtId="164" fontId="6" fillId="0" borderId="0" xfId="0" applyNumberFormat="1" applyFont="1"/>
    <xf numFmtId="0" fontId="6" fillId="0" borderId="0" xfId="0" applyFont="1"/>
    <xf numFmtId="3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justify"/>
    </xf>
    <xf numFmtId="0" fontId="2" fillId="0" borderId="1" xfId="0" applyFont="1" applyBorder="1" applyAlignment="1">
      <alignment horizontal="left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justify"/>
    </xf>
    <xf numFmtId="0" fontId="7" fillId="0" borderId="1" xfId="0" applyFont="1" applyBorder="1" applyAlignment="1">
      <alignment horizontal="center" vertical="justify"/>
    </xf>
    <xf numFmtId="0" fontId="2" fillId="0" borderId="1" xfId="0" applyFont="1" applyFill="1" applyBorder="1" applyAlignment="1">
      <alignment horizontal="center" vertical="justify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/>
    <xf numFmtId="0" fontId="1" fillId="0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/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activeCell="D2" sqref="D2"/>
    </sheetView>
  </sheetViews>
  <sheetFormatPr defaultRowHeight="12.75" x14ac:dyDescent="0.2"/>
  <cols>
    <col min="1" max="1" width="73.7109375" customWidth="1"/>
    <col min="2" max="2" width="6.42578125" customWidth="1"/>
    <col min="3" max="3" width="8" customWidth="1"/>
    <col min="4" max="4" width="7.42578125" customWidth="1"/>
    <col min="5" max="5" width="15.42578125" customWidth="1"/>
    <col min="6" max="6" width="5.5703125" customWidth="1"/>
    <col min="7" max="7" width="14.7109375" customWidth="1"/>
  </cols>
  <sheetData>
    <row r="1" spans="1:7" ht="83.25" customHeight="1" x14ac:dyDescent="0.2">
      <c r="D1" s="46" t="s">
        <v>41</v>
      </c>
      <c r="E1" s="47"/>
      <c r="F1" s="47"/>
      <c r="G1" s="47"/>
    </row>
    <row r="2" spans="1:7" ht="15" customHeight="1" x14ac:dyDescent="0.2">
      <c r="F2" s="20"/>
      <c r="G2" s="20"/>
    </row>
    <row r="3" spans="1:7" ht="28.5" customHeight="1" x14ac:dyDescent="0.2">
      <c r="A3" s="51" t="s">
        <v>36</v>
      </c>
      <c r="B3" s="51"/>
      <c r="C3" s="51"/>
      <c r="D3" s="51"/>
      <c r="E3" s="51"/>
      <c r="F3" s="51"/>
      <c r="G3" s="51"/>
    </row>
    <row r="4" spans="1:7" ht="21.75" customHeight="1" x14ac:dyDescent="0.2">
      <c r="A4" s="52" t="s">
        <v>21</v>
      </c>
      <c r="B4" s="54" t="s">
        <v>9</v>
      </c>
      <c r="C4" s="52" t="s">
        <v>0</v>
      </c>
      <c r="D4" s="52" t="s">
        <v>1</v>
      </c>
      <c r="E4" s="52" t="s">
        <v>10</v>
      </c>
      <c r="F4" s="52" t="s">
        <v>22</v>
      </c>
      <c r="G4" s="57" t="s">
        <v>38</v>
      </c>
    </row>
    <row r="5" spans="1:7" ht="31.5" customHeight="1" x14ac:dyDescent="0.2">
      <c r="A5" s="53"/>
      <c r="B5" s="55"/>
      <c r="C5" s="56"/>
      <c r="D5" s="53"/>
      <c r="E5" s="53"/>
      <c r="F5" s="53"/>
      <c r="G5" s="58"/>
    </row>
    <row r="6" spans="1:7" ht="14.25" customHeight="1" x14ac:dyDescent="0.25">
      <c r="A6" s="41">
        <v>1</v>
      </c>
      <c r="B6" s="9">
        <v>2</v>
      </c>
      <c r="C6" s="42">
        <v>3</v>
      </c>
      <c r="D6" s="41">
        <v>4</v>
      </c>
      <c r="E6" s="41">
        <v>5</v>
      </c>
      <c r="F6" s="41">
        <v>6</v>
      </c>
      <c r="G6" s="43">
        <v>7</v>
      </c>
    </row>
    <row r="7" spans="1:7" ht="15.75" x14ac:dyDescent="0.2">
      <c r="A7" s="10" t="s">
        <v>23</v>
      </c>
      <c r="B7" s="48">
        <v>341</v>
      </c>
      <c r="C7" s="9"/>
      <c r="D7" s="9"/>
      <c r="E7" s="9"/>
      <c r="F7" s="9"/>
      <c r="G7" s="29">
        <f>G8+G21</f>
        <v>3139.7999999999997</v>
      </c>
    </row>
    <row r="8" spans="1:7" ht="19.5" customHeight="1" x14ac:dyDescent="0.2">
      <c r="A8" s="10" t="s">
        <v>2</v>
      </c>
      <c r="B8" s="49"/>
      <c r="C8" s="11" t="s">
        <v>3</v>
      </c>
      <c r="D8" s="11"/>
      <c r="E8" s="28"/>
      <c r="F8" s="28"/>
      <c r="G8" s="30">
        <f>G9+G14</f>
        <v>2750.7999999999997</v>
      </c>
    </row>
    <row r="9" spans="1:7" ht="45.75" customHeight="1" x14ac:dyDescent="0.2">
      <c r="A9" s="1" t="s">
        <v>20</v>
      </c>
      <c r="B9" s="49"/>
      <c r="C9" s="12" t="s">
        <v>3</v>
      </c>
      <c r="D9" s="12" t="s">
        <v>7</v>
      </c>
      <c r="E9" s="19"/>
      <c r="F9" s="19"/>
      <c r="G9" s="31">
        <f t="shared" ref="G9:G10" si="0">G10</f>
        <v>765.6</v>
      </c>
    </row>
    <row r="10" spans="1:7" ht="30.75" customHeight="1" x14ac:dyDescent="0.25">
      <c r="A10" s="4" t="s">
        <v>24</v>
      </c>
      <c r="B10" s="49"/>
      <c r="C10" s="5" t="s">
        <v>3</v>
      </c>
      <c r="D10" s="5" t="s">
        <v>7</v>
      </c>
      <c r="E10" s="8" t="s">
        <v>19</v>
      </c>
      <c r="F10" s="8"/>
      <c r="G10" s="32">
        <f t="shared" si="0"/>
        <v>765.6</v>
      </c>
    </row>
    <row r="11" spans="1:7" ht="35.25" customHeight="1" x14ac:dyDescent="0.2">
      <c r="A11" s="7" t="s">
        <v>25</v>
      </c>
      <c r="B11" s="49"/>
      <c r="C11" s="5" t="s">
        <v>3</v>
      </c>
      <c r="D11" s="5" t="s">
        <v>7</v>
      </c>
      <c r="E11" s="8" t="s">
        <v>16</v>
      </c>
      <c r="F11" s="8"/>
      <c r="G11" s="32">
        <f>SUM(G12)</f>
        <v>765.6</v>
      </c>
    </row>
    <row r="12" spans="1:7" ht="80.25" customHeight="1" x14ac:dyDescent="0.2">
      <c r="A12" s="13" t="s">
        <v>26</v>
      </c>
      <c r="B12" s="49"/>
      <c r="C12" s="5" t="s">
        <v>3</v>
      </c>
      <c r="D12" s="5" t="s">
        <v>7</v>
      </c>
      <c r="E12" s="25" t="s">
        <v>16</v>
      </c>
      <c r="F12" s="8">
        <v>100</v>
      </c>
      <c r="G12" s="32">
        <f>G13</f>
        <v>765.6</v>
      </c>
    </row>
    <row r="13" spans="1:7" ht="30" customHeight="1" x14ac:dyDescent="0.25">
      <c r="A13" s="14" t="s">
        <v>13</v>
      </c>
      <c r="B13" s="49"/>
      <c r="C13" s="5" t="s">
        <v>3</v>
      </c>
      <c r="D13" s="5" t="s">
        <v>7</v>
      </c>
      <c r="E13" s="25" t="s">
        <v>16</v>
      </c>
      <c r="F13" s="8">
        <v>120</v>
      </c>
      <c r="G13" s="32">
        <v>765.6</v>
      </c>
    </row>
    <row r="14" spans="1:7" ht="47.25" x14ac:dyDescent="0.2">
      <c r="A14" s="1" t="s">
        <v>5</v>
      </c>
      <c r="B14" s="49"/>
      <c r="C14" s="12" t="s">
        <v>3</v>
      </c>
      <c r="D14" s="12" t="s">
        <v>6</v>
      </c>
      <c r="E14" s="12"/>
      <c r="F14" s="12"/>
      <c r="G14" s="31">
        <f t="shared" ref="G14:G17" si="1">G15</f>
        <v>1985.1999999999998</v>
      </c>
    </row>
    <row r="15" spans="1:7" ht="30" customHeight="1" x14ac:dyDescent="0.2">
      <c r="A15" s="6" t="s">
        <v>14</v>
      </c>
      <c r="B15" s="49"/>
      <c r="C15" s="5" t="s">
        <v>3</v>
      </c>
      <c r="D15" s="5" t="s">
        <v>6</v>
      </c>
      <c r="E15" s="5" t="s">
        <v>15</v>
      </c>
      <c r="F15" s="12"/>
      <c r="G15" s="32">
        <f t="shared" si="1"/>
        <v>1985.1999999999998</v>
      </c>
    </row>
    <row r="16" spans="1:7" ht="33" customHeight="1" x14ac:dyDescent="0.2">
      <c r="A16" s="6" t="s">
        <v>25</v>
      </c>
      <c r="B16" s="49"/>
      <c r="C16" s="5" t="s">
        <v>3</v>
      </c>
      <c r="D16" s="5" t="s">
        <v>6</v>
      </c>
      <c r="E16" s="5" t="s">
        <v>17</v>
      </c>
      <c r="F16" s="5"/>
      <c r="G16" s="32">
        <f>G17+G19</f>
        <v>1985.1999999999998</v>
      </c>
    </row>
    <row r="17" spans="1:7" ht="79.5" customHeight="1" x14ac:dyDescent="0.2">
      <c r="A17" s="13" t="s">
        <v>26</v>
      </c>
      <c r="B17" s="49"/>
      <c r="C17" s="5" t="s">
        <v>3</v>
      </c>
      <c r="D17" s="5" t="s">
        <v>6</v>
      </c>
      <c r="E17" s="5" t="s">
        <v>17</v>
      </c>
      <c r="F17" s="5" t="s">
        <v>27</v>
      </c>
      <c r="G17" s="32">
        <f t="shared" si="1"/>
        <v>1817.6</v>
      </c>
    </row>
    <row r="18" spans="1:7" ht="31.5" customHeight="1" x14ac:dyDescent="0.25">
      <c r="A18" s="14" t="s">
        <v>13</v>
      </c>
      <c r="B18" s="49"/>
      <c r="C18" s="5" t="s">
        <v>3</v>
      </c>
      <c r="D18" s="5" t="s">
        <v>6</v>
      </c>
      <c r="E18" s="5" t="s">
        <v>17</v>
      </c>
      <c r="F18" s="5" t="s">
        <v>28</v>
      </c>
      <c r="G18" s="32">
        <v>1817.6</v>
      </c>
    </row>
    <row r="19" spans="1:7" ht="62.25" customHeight="1" x14ac:dyDescent="0.2">
      <c r="A19" s="26" t="s">
        <v>35</v>
      </c>
      <c r="B19" s="49"/>
      <c r="C19" s="5" t="s">
        <v>3</v>
      </c>
      <c r="D19" s="5" t="s">
        <v>6</v>
      </c>
      <c r="E19" s="5" t="s">
        <v>34</v>
      </c>
      <c r="F19" s="5" t="s">
        <v>27</v>
      </c>
      <c r="G19" s="32">
        <f>G20</f>
        <v>167.6</v>
      </c>
    </row>
    <row r="20" spans="1:7" ht="31.5" customHeight="1" x14ac:dyDescent="0.25">
      <c r="A20" s="14" t="s">
        <v>13</v>
      </c>
      <c r="B20" s="49"/>
      <c r="C20" s="5" t="s">
        <v>3</v>
      </c>
      <c r="D20" s="5" t="s">
        <v>6</v>
      </c>
      <c r="E20" s="5" t="s">
        <v>34</v>
      </c>
      <c r="F20" s="5" t="s">
        <v>28</v>
      </c>
      <c r="G20" s="32">
        <v>167.6</v>
      </c>
    </row>
    <row r="21" spans="1:7" ht="18" customHeight="1" x14ac:dyDescent="0.2">
      <c r="A21" s="3" t="s">
        <v>8</v>
      </c>
      <c r="B21" s="49"/>
      <c r="C21" s="12" t="s">
        <v>7</v>
      </c>
      <c r="D21" s="12" t="s">
        <v>4</v>
      </c>
      <c r="E21" s="12"/>
      <c r="F21" s="12"/>
      <c r="G21" s="31">
        <f t="shared" ref="G21:G22" si="2">G22</f>
        <v>389</v>
      </c>
    </row>
    <row r="22" spans="1:7" ht="31.5" customHeight="1" x14ac:dyDescent="0.2">
      <c r="A22" s="6" t="s">
        <v>25</v>
      </c>
      <c r="B22" s="49"/>
      <c r="C22" s="5" t="s">
        <v>7</v>
      </c>
      <c r="D22" s="5" t="s">
        <v>4</v>
      </c>
      <c r="E22" s="5" t="s">
        <v>29</v>
      </c>
      <c r="F22" s="5"/>
      <c r="G22" s="32">
        <f t="shared" si="2"/>
        <v>389</v>
      </c>
    </row>
    <row r="23" spans="1:7" ht="79.5" customHeight="1" x14ac:dyDescent="0.2">
      <c r="A23" s="13" t="s">
        <v>26</v>
      </c>
      <c r="B23" s="49"/>
      <c r="C23" s="5" t="s">
        <v>7</v>
      </c>
      <c r="D23" s="5" t="s">
        <v>4</v>
      </c>
      <c r="E23" s="5" t="s">
        <v>29</v>
      </c>
      <c r="F23" s="5" t="s">
        <v>27</v>
      </c>
      <c r="G23" s="32">
        <f>G24</f>
        <v>389</v>
      </c>
    </row>
    <row r="24" spans="1:7" ht="28.5" customHeight="1" x14ac:dyDescent="0.25">
      <c r="A24" s="14" t="s">
        <v>13</v>
      </c>
      <c r="B24" s="49"/>
      <c r="C24" s="5" t="s">
        <v>7</v>
      </c>
      <c r="D24" s="5" t="s">
        <v>4</v>
      </c>
      <c r="E24" s="5" t="s">
        <v>29</v>
      </c>
      <c r="F24" s="5" t="s">
        <v>28</v>
      </c>
      <c r="G24" s="32">
        <v>389</v>
      </c>
    </row>
    <row r="25" spans="1:7" ht="15.75" x14ac:dyDescent="0.2">
      <c r="A25" s="1" t="s">
        <v>30</v>
      </c>
      <c r="B25" s="50">
        <v>342</v>
      </c>
      <c r="C25" s="12" t="s">
        <v>3</v>
      </c>
      <c r="D25" s="12" t="s">
        <v>4</v>
      </c>
      <c r="E25" s="12"/>
      <c r="F25" s="12"/>
      <c r="G25" s="31">
        <f t="shared" ref="G25:G27" si="3">G26</f>
        <v>871.80000000000007</v>
      </c>
    </row>
    <row r="26" spans="1:7" ht="65.25" customHeight="1" x14ac:dyDescent="0.2">
      <c r="A26" s="3" t="s">
        <v>31</v>
      </c>
      <c r="B26" s="49"/>
      <c r="C26" s="5" t="s">
        <v>3</v>
      </c>
      <c r="D26" s="5" t="s">
        <v>4</v>
      </c>
      <c r="E26" s="5"/>
      <c r="F26" s="5"/>
      <c r="G26" s="32">
        <f t="shared" si="3"/>
        <v>871.80000000000007</v>
      </c>
    </row>
    <row r="27" spans="1:7" ht="31.5" customHeight="1" x14ac:dyDescent="0.2">
      <c r="A27" s="7" t="s">
        <v>32</v>
      </c>
      <c r="B27" s="49"/>
      <c r="C27" s="5" t="s">
        <v>3</v>
      </c>
      <c r="D27" s="5" t="s">
        <v>4</v>
      </c>
      <c r="E27" s="5" t="s">
        <v>18</v>
      </c>
      <c r="F27" s="12"/>
      <c r="G27" s="32">
        <f t="shared" si="3"/>
        <v>871.80000000000007</v>
      </c>
    </row>
    <row r="28" spans="1:7" ht="30.75" customHeight="1" x14ac:dyDescent="0.2">
      <c r="A28" s="16" t="s">
        <v>11</v>
      </c>
      <c r="B28" s="49"/>
      <c r="C28" s="5" t="s">
        <v>3</v>
      </c>
      <c r="D28" s="5" t="s">
        <v>4</v>
      </c>
      <c r="E28" s="5" t="s">
        <v>18</v>
      </c>
      <c r="F28" s="5"/>
      <c r="G28" s="32">
        <f>G29+G31</f>
        <v>871.80000000000007</v>
      </c>
    </row>
    <row r="29" spans="1:7" ht="81" customHeight="1" x14ac:dyDescent="0.2">
      <c r="A29" s="7" t="s">
        <v>12</v>
      </c>
      <c r="B29" s="49"/>
      <c r="C29" s="5" t="s">
        <v>3</v>
      </c>
      <c r="D29" s="5" t="s">
        <v>4</v>
      </c>
      <c r="E29" s="5" t="s">
        <v>18</v>
      </c>
      <c r="F29" s="5" t="s">
        <v>27</v>
      </c>
      <c r="G29" s="32">
        <f>G30</f>
        <v>832.7</v>
      </c>
    </row>
    <row r="30" spans="1:7" ht="30" customHeight="1" x14ac:dyDescent="0.2">
      <c r="A30" s="7" t="s">
        <v>13</v>
      </c>
      <c r="B30" s="49"/>
      <c r="C30" s="5" t="s">
        <v>3</v>
      </c>
      <c r="D30" s="5" t="s">
        <v>4</v>
      </c>
      <c r="E30" s="5" t="s">
        <v>18</v>
      </c>
      <c r="F30" s="5" t="s">
        <v>28</v>
      </c>
      <c r="G30" s="32">
        <v>832.7</v>
      </c>
    </row>
    <row r="31" spans="1:7" ht="69.75" customHeight="1" x14ac:dyDescent="0.2">
      <c r="A31" s="26" t="s">
        <v>35</v>
      </c>
      <c r="B31" s="34"/>
      <c r="C31" s="5" t="s">
        <v>3</v>
      </c>
      <c r="D31" s="5" t="s">
        <v>4</v>
      </c>
      <c r="E31" s="5" t="s">
        <v>34</v>
      </c>
      <c r="F31" s="5" t="s">
        <v>27</v>
      </c>
      <c r="G31" s="32">
        <f>G32</f>
        <v>39.1</v>
      </c>
    </row>
    <row r="32" spans="1:7" ht="30" customHeight="1" x14ac:dyDescent="0.2">
      <c r="A32" s="7" t="s">
        <v>13</v>
      </c>
      <c r="B32" s="34"/>
      <c r="C32" s="5" t="s">
        <v>3</v>
      </c>
      <c r="D32" s="5" t="s">
        <v>4</v>
      </c>
      <c r="E32" s="5" t="s">
        <v>34</v>
      </c>
      <c r="F32" s="5" t="s">
        <v>28</v>
      </c>
      <c r="G32" s="32">
        <v>39.1</v>
      </c>
    </row>
    <row r="33" spans="1:7" ht="15.75" x14ac:dyDescent="0.25">
      <c r="A33" s="35" t="s">
        <v>33</v>
      </c>
      <c r="B33" s="44"/>
      <c r="C33" s="45"/>
      <c r="D33" s="45"/>
      <c r="E33" s="45"/>
      <c r="F33" s="45"/>
      <c r="G33" s="30">
        <f>SUM(G7+G25)</f>
        <v>4011.6</v>
      </c>
    </row>
    <row r="34" spans="1:7" x14ac:dyDescent="0.2">
      <c r="G34" s="17"/>
    </row>
    <row r="35" spans="1:7" x14ac:dyDescent="0.2">
      <c r="F35" s="18"/>
    </row>
    <row r="36" spans="1:7" x14ac:dyDescent="0.2">
      <c r="F36" s="18"/>
    </row>
    <row r="37" spans="1:7" x14ac:dyDescent="0.2">
      <c r="F37" s="18"/>
    </row>
  </sheetData>
  <mergeCells count="11">
    <mergeCell ref="D1:G1"/>
    <mergeCell ref="B7:B24"/>
    <mergeCell ref="B25:B30"/>
    <mergeCell ref="A3:G3"/>
    <mergeCell ref="A4:A5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5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view="pageBreakPreview" zoomScale="60" zoomScaleNormal="100" workbookViewId="0">
      <selection activeCell="A2" sqref="A2:I2"/>
    </sheetView>
  </sheetViews>
  <sheetFormatPr defaultRowHeight="12.75" x14ac:dyDescent="0.2"/>
  <cols>
    <col min="1" max="1" width="55.140625" customWidth="1"/>
    <col min="2" max="2" width="6.42578125" customWidth="1"/>
    <col min="3" max="3" width="8" customWidth="1"/>
    <col min="4" max="4" width="7.42578125" customWidth="1"/>
    <col min="5" max="5" width="15.42578125" customWidth="1"/>
    <col min="6" max="6" width="8.140625" customWidth="1"/>
    <col min="7" max="7" width="16" style="22" customWidth="1"/>
    <col min="8" max="8" width="15" style="24" customWidth="1"/>
    <col min="9" max="9" width="13.28515625" customWidth="1"/>
  </cols>
  <sheetData>
    <row r="1" spans="1:9" ht="15.75" x14ac:dyDescent="0.2">
      <c r="F1" s="62" t="s">
        <v>40</v>
      </c>
      <c r="G1" s="62"/>
      <c r="H1" s="62"/>
      <c r="I1" s="62"/>
    </row>
    <row r="2" spans="1:9" ht="40.5" customHeight="1" x14ac:dyDescent="0.2">
      <c r="A2" s="51" t="s">
        <v>36</v>
      </c>
      <c r="B2" s="51"/>
      <c r="C2" s="51"/>
      <c r="D2" s="51"/>
      <c r="E2" s="51"/>
      <c r="F2" s="51"/>
      <c r="G2" s="51"/>
      <c r="H2" s="51"/>
      <c r="I2" s="51"/>
    </row>
    <row r="3" spans="1:9" ht="21.75" customHeight="1" x14ac:dyDescent="0.2">
      <c r="A3" s="52" t="s">
        <v>21</v>
      </c>
      <c r="B3" s="54" t="s">
        <v>9</v>
      </c>
      <c r="C3" s="52" t="s">
        <v>0</v>
      </c>
      <c r="D3" s="52" t="s">
        <v>1</v>
      </c>
      <c r="E3" s="52" t="s">
        <v>10</v>
      </c>
      <c r="F3" s="52" t="s">
        <v>22</v>
      </c>
      <c r="G3" s="60" t="s">
        <v>37</v>
      </c>
      <c r="H3" s="60" t="s">
        <v>38</v>
      </c>
      <c r="I3" s="60" t="s">
        <v>39</v>
      </c>
    </row>
    <row r="4" spans="1:9" ht="31.5" customHeight="1" x14ac:dyDescent="0.2">
      <c r="A4" s="63"/>
      <c r="B4" s="64"/>
      <c r="C4" s="65"/>
      <c r="D4" s="63"/>
      <c r="E4" s="63"/>
      <c r="F4" s="63"/>
      <c r="G4" s="61"/>
      <c r="H4" s="61"/>
      <c r="I4" s="61"/>
    </row>
    <row r="5" spans="1:9" ht="10.5" customHeight="1" x14ac:dyDescent="0.2">
      <c r="A5" s="38">
        <v>1</v>
      </c>
      <c r="B5" s="39">
        <v>2</v>
      </c>
      <c r="C5" s="39">
        <v>3</v>
      </c>
      <c r="D5" s="38">
        <v>4</v>
      </c>
      <c r="E5" s="38">
        <v>5</v>
      </c>
      <c r="F5" s="38">
        <v>6</v>
      </c>
      <c r="G5" s="40">
        <v>7</v>
      </c>
      <c r="H5" s="40">
        <v>8</v>
      </c>
      <c r="I5" s="40">
        <v>9</v>
      </c>
    </row>
    <row r="6" spans="1:9" ht="15.75" x14ac:dyDescent="0.2">
      <c r="A6" s="10" t="s">
        <v>23</v>
      </c>
      <c r="B6" s="48">
        <v>341</v>
      </c>
      <c r="C6" s="9"/>
      <c r="D6" s="9"/>
      <c r="E6" s="9"/>
      <c r="F6" s="9"/>
      <c r="G6" s="29">
        <f>G7+G20</f>
        <v>3140.6</v>
      </c>
      <c r="H6" s="29">
        <f>H7+H20</f>
        <v>3139.7999999999997</v>
      </c>
      <c r="I6" s="30">
        <f>H6/G6*100</f>
        <v>99.974527160415207</v>
      </c>
    </row>
    <row r="7" spans="1:9" ht="19.5" customHeight="1" x14ac:dyDescent="0.2">
      <c r="A7" s="10" t="s">
        <v>2</v>
      </c>
      <c r="B7" s="49"/>
      <c r="C7" s="11" t="s">
        <v>3</v>
      </c>
      <c r="D7" s="11"/>
      <c r="E7" s="27"/>
      <c r="F7" s="27"/>
      <c r="G7" s="30">
        <f>G8+G13</f>
        <v>2751.6</v>
      </c>
      <c r="H7" s="30">
        <f>H8+H13</f>
        <v>2750.7999999999997</v>
      </c>
      <c r="I7" s="30">
        <f t="shared" ref="I7:I32" si="0">H7/G7*100</f>
        <v>99.970926006687009</v>
      </c>
    </row>
    <row r="8" spans="1:9" ht="45.75" customHeight="1" x14ac:dyDescent="0.2">
      <c r="A8" s="1" t="s">
        <v>20</v>
      </c>
      <c r="B8" s="49"/>
      <c r="C8" s="12" t="s">
        <v>3</v>
      </c>
      <c r="D8" s="12" t="s">
        <v>7</v>
      </c>
      <c r="E8" s="19"/>
      <c r="F8" s="19"/>
      <c r="G8" s="31">
        <f t="shared" ref="G8:H9" si="1">G9</f>
        <v>766</v>
      </c>
      <c r="H8" s="31">
        <f t="shared" si="1"/>
        <v>765.6</v>
      </c>
      <c r="I8" s="30">
        <f t="shared" si="0"/>
        <v>99.947780678851174</v>
      </c>
    </row>
    <row r="9" spans="1:9" ht="30.75" customHeight="1" x14ac:dyDescent="0.25">
      <c r="A9" s="4" t="s">
        <v>24</v>
      </c>
      <c r="B9" s="49"/>
      <c r="C9" s="5" t="s">
        <v>3</v>
      </c>
      <c r="D9" s="5" t="s">
        <v>7</v>
      </c>
      <c r="E9" s="8" t="s">
        <v>19</v>
      </c>
      <c r="F9" s="8"/>
      <c r="G9" s="32">
        <f t="shared" si="1"/>
        <v>766</v>
      </c>
      <c r="H9" s="32">
        <f t="shared" si="1"/>
        <v>765.6</v>
      </c>
      <c r="I9" s="33">
        <f t="shared" si="0"/>
        <v>99.947780678851174</v>
      </c>
    </row>
    <row r="10" spans="1:9" ht="35.25" customHeight="1" x14ac:dyDescent="0.2">
      <c r="A10" s="7" t="s">
        <v>25</v>
      </c>
      <c r="B10" s="49"/>
      <c r="C10" s="5" t="s">
        <v>3</v>
      </c>
      <c r="D10" s="5" t="s">
        <v>7</v>
      </c>
      <c r="E10" s="8" t="s">
        <v>16</v>
      </c>
      <c r="F10" s="8"/>
      <c r="G10" s="32">
        <f>SUM(G11)</f>
        <v>766</v>
      </c>
      <c r="H10" s="32">
        <f>SUM(H11)</f>
        <v>765.6</v>
      </c>
      <c r="I10" s="33">
        <f t="shared" si="0"/>
        <v>99.947780678851174</v>
      </c>
    </row>
    <row r="11" spans="1:9" ht="80.25" customHeight="1" x14ac:dyDescent="0.2">
      <c r="A11" s="13" t="s">
        <v>26</v>
      </c>
      <c r="B11" s="49"/>
      <c r="C11" s="5" t="s">
        <v>3</v>
      </c>
      <c r="D11" s="5" t="s">
        <v>7</v>
      </c>
      <c r="E11" s="25" t="s">
        <v>16</v>
      </c>
      <c r="F11" s="8">
        <v>100</v>
      </c>
      <c r="G11" s="32">
        <f>G12</f>
        <v>766</v>
      </c>
      <c r="H11" s="32">
        <f>H12</f>
        <v>765.6</v>
      </c>
      <c r="I11" s="33">
        <f t="shared" si="0"/>
        <v>99.947780678851174</v>
      </c>
    </row>
    <row r="12" spans="1:9" ht="30" customHeight="1" x14ac:dyDescent="0.25">
      <c r="A12" s="14" t="s">
        <v>13</v>
      </c>
      <c r="B12" s="49"/>
      <c r="C12" s="5" t="s">
        <v>3</v>
      </c>
      <c r="D12" s="5" t="s">
        <v>7</v>
      </c>
      <c r="E12" s="25" t="s">
        <v>16</v>
      </c>
      <c r="F12" s="8">
        <v>120</v>
      </c>
      <c r="G12" s="32">
        <v>766</v>
      </c>
      <c r="H12" s="32">
        <v>765.6</v>
      </c>
      <c r="I12" s="33">
        <f t="shared" si="0"/>
        <v>99.947780678851174</v>
      </c>
    </row>
    <row r="13" spans="1:9" ht="63" x14ac:dyDescent="0.2">
      <c r="A13" s="1" t="s">
        <v>5</v>
      </c>
      <c r="B13" s="49"/>
      <c r="C13" s="12" t="s">
        <v>3</v>
      </c>
      <c r="D13" s="12" t="s">
        <v>6</v>
      </c>
      <c r="E13" s="12"/>
      <c r="F13" s="12"/>
      <c r="G13" s="31">
        <f t="shared" ref="G13:H16" si="2">G14</f>
        <v>1985.6</v>
      </c>
      <c r="H13" s="31">
        <f t="shared" si="2"/>
        <v>1985.1999999999998</v>
      </c>
      <c r="I13" s="30">
        <f t="shared" si="0"/>
        <v>99.979854955680906</v>
      </c>
    </row>
    <row r="14" spans="1:9" ht="30" customHeight="1" x14ac:dyDescent="0.2">
      <c r="A14" s="6" t="s">
        <v>14</v>
      </c>
      <c r="B14" s="49"/>
      <c r="C14" s="5" t="s">
        <v>3</v>
      </c>
      <c r="D14" s="5" t="s">
        <v>6</v>
      </c>
      <c r="E14" s="5" t="s">
        <v>15</v>
      </c>
      <c r="F14" s="12"/>
      <c r="G14" s="32">
        <f t="shared" si="2"/>
        <v>1985.6</v>
      </c>
      <c r="H14" s="32">
        <f t="shared" si="2"/>
        <v>1985.1999999999998</v>
      </c>
      <c r="I14" s="33">
        <f t="shared" si="0"/>
        <v>99.979854955680906</v>
      </c>
    </row>
    <row r="15" spans="1:9" ht="33" customHeight="1" x14ac:dyDescent="0.2">
      <c r="A15" s="6" t="s">
        <v>25</v>
      </c>
      <c r="B15" s="49"/>
      <c r="C15" s="5" t="s">
        <v>3</v>
      </c>
      <c r="D15" s="5" t="s">
        <v>6</v>
      </c>
      <c r="E15" s="5" t="s">
        <v>17</v>
      </c>
      <c r="F15" s="5"/>
      <c r="G15" s="32">
        <f>G16+G18</f>
        <v>1985.6</v>
      </c>
      <c r="H15" s="32">
        <f>H16+H18</f>
        <v>1985.1999999999998</v>
      </c>
      <c r="I15" s="33">
        <f t="shared" si="0"/>
        <v>99.979854955680906</v>
      </c>
    </row>
    <row r="16" spans="1:9" ht="79.5" customHeight="1" x14ac:dyDescent="0.2">
      <c r="A16" s="13" t="s">
        <v>26</v>
      </c>
      <c r="B16" s="49"/>
      <c r="C16" s="5" t="s">
        <v>3</v>
      </c>
      <c r="D16" s="5" t="s">
        <v>6</v>
      </c>
      <c r="E16" s="5" t="s">
        <v>17</v>
      </c>
      <c r="F16" s="5" t="s">
        <v>27</v>
      </c>
      <c r="G16" s="32">
        <f t="shared" si="2"/>
        <v>1818</v>
      </c>
      <c r="H16" s="32">
        <f t="shared" si="2"/>
        <v>1817.6</v>
      </c>
      <c r="I16" s="33">
        <f t="shared" si="0"/>
        <v>99.97799779977997</v>
      </c>
    </row>
    <row r="17" spans="1:9" ht="31.5" customHeight="1" x14ac:dyDescent="0.25">
      <c r="A17" s="14" t="s">
        <v>13</v>
      </c>
      <c r="B17" s="49"/>
      <c r="C17" s="5" t="s">
        <v>3</v>
      </c>
      <c r="D17" s="5" t="s">
        <v>6</v>
      </c>
      <c r="E17" s="5" t="s">
        <v>17</v>
      </c>
      <c r="F17" s="5" t="s">
        <v>28</v>
      </c>
      <c r="G17" s="32">
        <v>1818</v>
      </c>
      <c r="H17" s="32">
        <v>1817.6</v>
      </c>
      <c r="I17" s="32">
        <f t="shared" si="0"/>
        <v>99.97799779977997</v>
      </c>
    </row>
    <row r="18" spans="1:9" ht="62.25" customHeight="1" x14ac:dyDescent="0.2">
      <c r="A18" s="2" t="s">
        <v>35</v>
      </c>
      <c r="B18" s="49"/>
      <c r="C18" s="5" t="s">
        <v>3</v>
      </c>
      <c r="D18" s="5" t="s">
        <v>6</v>
      </c>
      <c r="E18" s="5" t="s">
        <v>34</v>
      </c>
      <c r="F18" s="5" t="s">
        <v>27</v>
      </c>
      <c r="G18" s="32">
        <f>G19</f>
        <v>167.6</v>
      </c>
      <c r="H18" s="32">
        <f>H19</f>
        <v>167.6</v>
      </c>
      <c r="I18" s="32">
        <f t="shared" si="0"/>
        <v>100</v>
      </c>
    </row>
    <row r="19" spans="1:9" ht="31.5" customHeight="1" x14ac:dyDescent="0.25">
      <c r="A19" s="14" t="s">
        <v>13</v>
      </c>
      <c r="B19" s="49"/>
      <c r="C19" s="5" t="s">
        <v>3</v>
      </c>
      <c r="D19" s="5" t="s">
        <v>6</v>
      </c>
      <c r="E19" s="5" t="s">
        <v>34</v>
      </c>
      <c r="F19" s="5" t="s">
        <v>28</v>
      </c>
      <c r="G19" s="32">
        <v>167.6</v>
      </c>
      <c r="H19" s="32">
        <v>167.6</v>
      </c>
      <c r="I19" s="32">
        <f t="shared" si="0"/>
        <v>100</v>
      </c>
    </row>
    <row r="20" spans="1:9" ht="18" customHeight="1" x14ac:dyDescent="0.2">
      <c r="A20" s="3" t="s">
        <v>8</v>
      </c>
      <c r="B20" s="49"/>
      <c r="C20" s="12" t="s">
        <v>7</v>
      </c>
      <c r="D20" s="12" t="s">
        <v>4</v>
      </c>
      <c r="E20" s="12"/>
      <c r="F20" s="12"/>
      <c r="G20" s="31">
        <f t="shared" ref="G20:H21" si="3">G21</f>
        <v>389</v>
      </c>
      <c r="H20" s="31">
        <f t="shared" si="3"/>
        <v>389</v>
      </c>
      <c r="I20" s="31">
        <f t="shared" si="0"/>
        <v>100</v>
      </c>
    </row>
    <row r="21" spans="1:9" ht="31.5" customHeight="1" x14ac:dyDescent="0.2">
      <c r="A21" s="6" t="s">
        <v>25</v>
      </c>
      <c r="B21" s="49"/>
      <c r="C21" s="5" t="s">
        <v>7</v>
      </c>
      <c r="D21" s="5" t="s">
        <v>4</v>
      </c>
      <c r="E21" s="5" t="s">
        <v>29</v>
      </c>
      <c r="F21" s="5"/>
      <c r="G21" s="32">
        <f t="shared" si="3"/>
        <v>389</v>
      </c>
      <c r="H21" s="32">
        <f t="shared" si="3"/>
        <v>389</v>
      </c>
      <c r="I21" s="32">
        <f t="shared" si="0"/>
        <v>100</v>
      </c>
    </row>
    <row r="22" spans="1:9" ht="79.5" customHeight="1" x14ac:dyDescent="0.2">
      <c r="A22" s="13" t="s">
        <v>26</v>
      </c>
      <c r="B22" s="49"/>
      <c r="C22" s="5" t="s">
        <v>7</v>
      </c>
      <c r="D22" s="5" t="s">
        <v>4</v>
      </c>
      <c r="E22" s="5" t="s">
        <v>29</v>
      </c>
      <c r="F22" s="5" t="s">
        <v>27</v>
      </c>
      <c r="G22" s="32">
        <f>G23</f>
        <v>389</v>
      </c>
      <c r="H22" s="32">
        <f>H23</f>
        <v>389</v>
      </c>
      <c r="I22" s="32">
        <f t="shared" si="0"/>
        <v>100</v>
      </c>
    </row>
    <row r="23" spans="1:9" ht="28.5" customHeight="1" x14ac:dyDescent="0.25">
      <c r="A23" s="14" t="s">
        <v>13</v>
      </c>
      <c r="B23" s="49"/>
      <c r="C23" s="5" t="s">
        <v>7</v>
      </c>
      <c r="D23" s="5" t="s">
        <v>4</v>
      </c>
      <c r="E23" s="5" t="s">
        <v>29</v>
      </c>
      <c r="F23" s="5" t="s">
        <v>28</v>
      </c>
      <c r="G23" s="32">
        <v>389</v>
      </c>
      <c r="H23" s="32">
        <v>389</v>
      </c>
      <c r="I23" s="32">
        <f t="shared" si="0"/>
        <v>100</v>
      </c>
    </row>
    <row r="24" spans="1:9" ht="15.75" x14ac:dyDescent="0.2">
      <c r="A24" s="1" t="s">
        <v>30</v>
      </c>
      <c r="B24" s="59">
        <v>342</v>
      </c>
      <c r="C24" s="15" t="s">
        <v>3</v>
      </c>
      <c r="D24" s="15" t="s">
        <v>4</v>
      </c>
      <c r="E24" s="15"/>
      <c r="F24" s="15"/>
      <c r="G24" s="31">
        <f t="shared" ref="G24:H26" si="4">G25</f>
        <v>871.80000000000007</v>
      </c>
      <c r="H24" s="31">
        <f t="shared" si="4"/>
        <v>871.80000000000007</v>
      </c>
      <c r="I24" s="31">
        <f t="shared" si="0"/>
        <v>100</v>
      </c>
    </row>
    <row r="25" spans="1:9" ht="65.25" customHeight="1" x14ac:dyDescent="0.2">
      <c r="A25" s="3" t="s">
        <v>31</v>
      </c>
      <c r="B25" s="49"/>
      <c r="C25" s="5" t="s">
        <v>3</v>
      </c>
      <c r="D25" s="5" t="s">
        <v>4</v>
      </c>
      <c r="E25" s="5"/>
      <c r="F25" s="5"/>
      <c r="G25" s="32">
        <f t="shared" si="4"/>
        <v>871.80000000000007</v>
      </c>
      <c r="H25" s="32">
        <f t="shared" si="4"/>
        <v>871.80000000000007</v>
      </c>
      <c r="I25" s="32">
        <f t="shared" si="0"/>
        <v>100</v>
      </c>
    </row>
    <row r="26" spans="1:9" ht="31.5" customHeight="1" x14ac:dyDescent="0.2">
      <c r="A26" s="7" t="s">
        <v>32</v>
      </c>
      <c r="B26" s="49"/>
      <c r="C26" s="5" t="s">
        <v>3</v>
      </c>
      <c r="D26" s="5" t="s">
        <v>4</v>
      </c>
      <c r="E26" s="5" t="s">
        <v>18</v>
      </c>
      <c r="F26" s="12"/>
      <c r="G26" s="32">
        <f t="shared" si="4"/>
        <v>871.80000000000007</v>
      </c>
      <c r="H26" s="32">
        <f t="shared" si="4"/>
        <v>871.80000000000007</v>
      </c>
      <c r="I26" s="32">
        <f t="shared" si="0"/>
        <v>100</v>
      </c>
    </row>
    <row r="27" spans="1:9" ht="30.75" customHeight="1" x14ac:dyDescent="0.2">
      <c r="A27" s="16" t="s">
        <v>11</v>
      </c>
      <c r="B27" s="49"/>
      <c r="C27" s="5" t="s">
        <v>3</v>
      </c>
      <c r="D27" s="5" t="s">
        <v>4</v>
      </c>
      <c r="E27" s="5" t="s">
        <v>18</v>
      </c>
      <c r="F27" s="5"/>
      <c r="G27" s="32">
        <f>G28+G30</f>
        <v>871.80000000000007</v>
      </c>
      <c r="H27" s="32">
        <f>H28+H30</f>
        <v>871.80000000000007</v>
      </c>
      <c r="I27" s="32">
        <f t="shared" si="0"/>
        <v>100</v>
      </c>
    </row>
    <row r="28" spans="1:9" ht="81" customHeight="1" x14ac:dyDescent="0.2">
      <c r="A28" s="7" t="s">
        <v>12</v>
      </c>
      <c r="B28" s="49"/>
      <c r="C28" s="5" t="s">
        <v>3</v>
      </c>
      <c r="D28" s="5" t="s">
        <v>4</v>
      </c>
      <c r="E28" s="5" t="s">
        <v>18</v>
      </c>
      <c r="F28" s="5" t="s">
        <v>27</v>
      </c>
      <c r="G28" s="32">
        <f>G29</f>
        <v>832.7</v>
      </c>
      <c r="H28" s="32">
        <f>H29</f>
        <v>832.7</v>
      </c>
      <c r="I28" s="32">
        <f t="shared" si="0"/>
        <v>100</v>
      </c>
    </row>
    <row r="29" spans="1:9" ht="30" customHeight="1" x14ac:dyDescent="0.2">
      <c r="A29" s="7" t="s">
        <v>13</v>
      </c>
      <c r="B29" s="49"/>
      <c r="C29" s="5" t="s">
        <v>3</v>
      </c>
      <c r="D29" s="5" t="s">
        <v>4</v>
      </c>
      <c r="E29" s="5" t="s">
        <v>18</v>
      </c>
      <c r="F29" s="5" t="s">
        <v>28</v>
      </c>
      <c r="G29" s="32">
        <v>832.7</v>
      </c>
      <c r="H29" s="32">
        <v>832.7</v>
      </c>
      <c r="I29" s="32">
        <f t="shared" si="0"/>
        <v>100</v>
      </c>
    </row>
    <row r="30" spans="1:9" ht="69.75" customHeight="1" x14ac:dyDescent="0.2">
      <c r="A30" s="2" t="s">
        <v>35</v>
      </c>
      <c r="B30" s="34"/>
      <c r="C30" s="5" t="s">
        <v>3</v>
      </c>
      <c r="D30" s="5" t="s">
        <v>4</v>
      </c>
      <c r="E30" s="5" t="s">
        <v>34</v>
      </c>
      <c r="F30" s="5" t="s">
        <v>27</v>
      </c>
      <c r="G30" s="32">
        <f>G31</f>
        <v>39.1</v>
      </c>
      <c r="H30" s="32">
        <f>H31</f>
        <v>39.1</v>
      </c>
      <c r="I30" s="32">
        <f t="shared" si="0"/>
        <v>100</v>
      </c>
    </row>
    <row r="31" spans="1:9" ht="30" customHeight="1" x14ac:dyDescent="0.2">
      <c r="A31" s="7" t="s">
        <v>13</v>
      </c>
      <c r="B31" s="34"/>
      <c r="C31" s="5" t="s">
        <v>3</v>
      </c>
      <c r="D31" s="5" t="s">
        <v>4</v>
      </c>
      <c r="E31" s="5" t="s">
        <v>34</v>
      </c>
      <c r="F31" s="5" t="s">
        <v>28</v>
      </c>
      <c r="G31" s="32">
        <v>39.1</v>
      </c>
      <c r="H31" s="32">
        <v>39.1</v>
      </c>
      <c r="I31" s="32">
        <f t="shared" si="0"/>
        <v>100</v>
      </c>
    </row>
    <row r="32" spans="1:9" ht="15.75" x14ac:dyDescent="0.25">
      <c r="A32" s="35" t="s">
        <v>33</v>
      </c>
      <c r="B32" s="36"/>
      <c r="C32" s="37"/>
      <c r="D32" s="37"/>
      <c r="E32" s="37"/>
      <c r="F32" s="37"/>
      <c r="G32" s="30">
        <f>SUM(G6+G24)</f>
        <v>4012.4</v>
      </c>
      <c r="H32" s="30">
        <f>SUM(H6+H24)</f>
        <v>4011.6</v>
      </c>
      <c r="I32" s="30">
        <f t="shared" si="0"/>
        <v>99.98006180839397</v>
      </c>
    </row>
    <row r="33" spans="6:9" x14ac:dyDescent="0.2">
      <c r="G33" s="21"/>
      <c r="H33" s="23"/>
      <c r="I33" s="17"/>
    </row>
    <row r="34" spans="6:9" x14ac:dyDescent="0.2">
      <c r="F34" s="18"/>
    </row>
    <row r="35" spans="6:9" x14ac:dyDescent="0.2">
      <c r="F35" s="18"/>
    </row>
    <row r="36" spans="6:9" x14ac:dyDescent="0.2">
      <c r="F36" s="18"/>
    </row>
  </sheetData>
  <mergeCells count="13">
    <mergeCell ref="F1:I1"/>
    <mergeCell ref="A2:I2"/>
    <mergeCell ref="A3:A4"/>
    <mergeCell ref="B3:B4"/>
    <mergeCell ref="C3:C4"/>
    <mergeCell ref="D3:D4"/>
    <mergeCell ref="E3:E4"/>
    <mergeCell ref="F3:F4"/>
    <mergeCell ref="B6:B23"/>
    <mergeCell ref="B24:B29"/>
    <mergeCell ref="G3:G4"/>
    <mergeCell ref="H3:H4"/>
    <mergeCell ref="I3:I4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№9</vt:lpstr>
      <vt:lpstr>пояснит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KazakovaEV</cp:lastModifiedBy>
  <cp:lastPrinted>2023-06-21T08:20:43Z</cp:lastPrinted>
  <dcterms:created xsi:type="dcterms:W3CDTF">2004-09-13T07:20:24Z</dcterms:created>
  <dcterms:modified xsi:type="dcterms:W3CDTF">2023-06-21T08:20:45Z</dcterms:modified>
</cp:coreProperties>
</file>